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tabRatio="553" activeTab="0"/>
  </bookViews>
  <sheets>
    <sheet name="Med_48_Agri" sheetId="1" r:id="rId1"/>
    <sheet name="Coment_48" sheetId="2" r:id="rId2"/>
    <sheet name="Hoja2" sheetId="3" r:id="rId3"/>
  </sheets>
  <definedNames>
    <definedName name="_xlnm.Print_Area" localSheetId="0">'Med_48_Agri'!$A$1:$D$51</definedName>
  </definedNames>
  <calcPr fullCalcOnLoad="1"/>
</workbook>
</file>

<file path=xl/sharedStrings.xml><?xml version="1.0" encoding="utf-8"?>
<sst xmlns="http://schemas.openxmlformats.org/spreadsheetml/2006/main" count="82" uniqueCount="81">
  <si>
    <t>DENOMINACIÓN DE LA MEDIDA</t>
  </si>
  <si>
    <t>DEFINICIÓN MEDIDA</t>
  </si>
  <si>
    <t>Sector en el que aplica la medida</t>
  </si>
  <si>
    <t>Tipo de medida</t>
  </si>
  <si>
    <t>Descripción y Unidad</t>
  </si>
  <si>
    <t>INVERSIÓN</t>
  </si>
  <si>
    <t>Componente local de la inversion %</t>
  </si>
  <si>
    <t>Empleo h x año en fase implementación</t>
  </si>
  <si>
    <t>Fiscalidad invers.%</t>
  </si>
  <si>
    <t>OPERACIÓN Y MANTENIMIENTO</t>
  </si>
  <si>
    <t>Coste de O&amp;M anual (€)</t>
  </si>
  <si>
    <t>Comp local O&amp;M (%)</t>
  </si>
  <si>
    <t>Empleo h x año en fase O&amp;M</t>
  </si>
  <si>
    <t>Fiscalidad OM%</t>
  </si>
  <si>
    <t>Años de duración de la medida</t>
  </si>
  <si>
    <t>Años antelacion inversión</t>
  </si>
  <si>
    <t>CO2 - ENERGÍA</t>
  </si>
  <si>
    <t>Mitigacion difusos kg CO2/año</t>
  </si>
  <si>
    <t>Mitigacion ETS kg CO2/año</t>
  </si>
  <si>
    <t>Ahorro en energia final Kwh/año</t>
  </si>
  <si>
    <t>APLICACIÓN DE LA MEDIDA</t>
  </si>
  <si>
    <t>Universo no utilizado</t>
  </si>
  <si>
    <t>Índice de penetración mínimo anual %</t>
  </si>
  <si>
    <t>Índice de penetración maximo anual %</t>
  </si>
  <si>
    <t>Índice Penetración %</t>
  </si>
  <si>
    <t>Reducción sobre el escenario base %</t>
  </si>
  <si>
    <t>VAN privado [€]</t>
  </si>
  <si>
    <t>CMA €/tco2</t>
  </si>
  <si>
    <t>Totales</t>
  </si>
  <si>
    <t>Unidades ejecutadas</t>
  </si>
  <si>
    <t>Mitigación ESD MTCO2/año</t>
  </si>
  <si>
    <t>Mitigación ETS MTco2/año</t>
  </si>
  <si>
    <t>Total Mitigación MTco2/año</t>
  </si>
  <si>
    <t>Inversión en el añoM€</t>
  </si>
  <si>
    <t>Gastos anuales de O&amp;M M€/año</t>
  </si>
  <si>
    <t>Coste total M€</t>
  </si>
  <si>
    <t>Empleo por inversión h año</t>
  </si>
  <si>
    <t>Empleo OM h años</t>
  </si>
  <si>
    <t>Actividad economica local año instalacion M€</t>
  </si>
  <si>
    <t>Actividad economica local años sucesivos M€</t>
  </si>
  <si>
    <t>Pay back</t>
  </si>
  <si>
    <t>Ingresos fiscales por inversión M€</t>
  </si>
  <si>
    <t>Ingresos fiscales anuales M€</t>
  </si>
  <si>
    <t>Universo comprometido</t>
  </si>
  <si>
    <t xml:space="preserve">Indice </t>
  </si>
  <si>
    <t>Nº MEDIDA</t>
  </si>
  <si>
    <t>Inversión (€)</t>
  </si>
  <si>
    <t>Valor actual neto en base a un tipo de descuento de referencia público</t>
  </si>
  <si>
    <t>coste por tm reducida en los años de duración de la medida</t>
  </si>
  <si>
    <t>AGRICULTURA</t>
  </si>
  <si>
    <t>AGRI1</t>
  </si>
  <si>
    <t>Se considera que con esta medida se podría actuar sobre un mínimo del 10% del universo en el período 2008-2020, por tanto, 0,10 entre 8 da la cifra de 0,0125</t>
  </si>
  <si>
    <t>Se considera que lo hace el mismo agricultor y que no genera ni destruye empleo</t>
  </si>
  <si>
    <t>Se consideara un consumo energético de 16,74kwh para la fabricación  según datos del proyecto LIFE Agriclimatechange de la fundación GLobal Nature</t>
  </si>
  <si>
    <t>Se ha claculado multiplicando el ahorro en energía final por el FE de 0,33 KgCo2/Kwh</t>
  </si>
  <si>
    <t>ha</t>
  </si>
  <si>
    <t>ESYRCE 2012</t>
  </si>
  <si>
    <t>Unidades</t>
  </si>
  <si>
    <t>Fuente</t>
  </si>
  <si>
    <t xml:space="preserve">Universo </t>
  </si>
  <si>
    <t>Introducción de alfalfa en praderas gestionadas que utilizaran fertilización sintética</t>
  </si>
  <si>
    <t>Para elaborar esta medida se han mantenido reuniones con el sector y la Fundación global Nature que ha aportado datos de su proyecto LIFE Agriclimatechange</t>
  </si>
  <si>
    <t>La medida consiste en introducir alfalfa en la mezcla de las praderas gestionadas, considerando que la gestión incluye fertilización de las mismas de origen sintético. Se estima una relación alfalfa-gramíneas del 40% de la mezcla alfalfa, 60% de la mezcla gramíneas</t>
  </si>
  <si>
    <t>Se considera que es 100% español</t>
  </si>
  <si>
    <t>Se considera que si se deja de echar fertilizante sintético se reducen el 100% de las emisiones derivadas de éste.</t>
  </si>
  <si>
    <t>Se han anualizado todos los datos aunque se tiene en cuenta que será necesario volver a sembrar alfalfa a los 3 años. Se estima que la medida debería tener una duración de 20 años.</t>
  </si>
  <si>
    <t>Reconsdierar este dato</t>
  </si>
  <si>
    <t>VARIABLE DE ENTRADA</t>
  </si>
  <si>
    <t>VALORES</t>
  </si>
  <si>
    <t>HIPÓTESIS</t>
  </si>
  <si>
    <t>AÑO</t>
  </si>
  <si>
    <t>Observaciones</t>
  </si>
  <si>
    <t xml:space="preserve">Se considera que con esta medida se podría actuar sobre un 50% del universo en el período 2008-2020, </t>
  </si>
  <si>
    <t>Reducción de la fertilización sintética en una hectárea de pradera gestionada que utilizara fertilización sintética con mantenimiento del rendimiento</t>
  </si>
  <si>
    <t xml:space="preserve">Como gastos se tienen en cuenta: 30€/ha
Se considera que los Kg de alfalfa necesarios para introducir en una hectárea de pradera (40% de alfalfa, 60% gramíneas) son 20 según datos del proyecto LIFE Agriclimatechange de la Fundación Global Nature. Se ha considerado que el Precio del 1kg de semillas de alfalfa es 4,5€/kg según datos del proyecto LIFE Agriclimatechange de la Fundación Global Nature. Como hay que realizar la inversión cada 3 años, se ha dividido entre tres haciendo una aproximacion de lo que sería la inversión anual. Se considera que el gasto de combustible que realizaría fertilizando es el mismo que realizando la siembra. 
Como ahorros se consideran: 20€/ha.
Se considera un ahorro económico de una optimización de la fertilización de 0,3 EUR/kg de UFN, según datos de la Fundación global Nature de su proyecto LIFE Agriclimatechange. Por tanto, si se ahorran  200 uFN/ha, 200*0,3 son 60€/ha que se ahorran. Se ha dividido entre tres haciendo una aproximacion de lo que sería la inversión anual. </t>
  </si>
  <si>
    <t>Se considera que no genera ni destruye empleo</t>
  </si>
  <si>
    <t>IVA 10% en semillas y fertilizantes</t>
  </si>
  <si>
    <t>Se ha considerado que las emisiones del suelo ligadas a 1 kg de N mineral son 6,076 KgCO2e (ver ficha 54). Y se ha considerado que la reducción de Unidades de Fertilizante Nitrogenado que supone la introducción de leguminosas en praderas según datos del proyecto LIFE Agriclimatechange de la fundación GLobal Nature,es de 200 uFN/ha. La reducción de emisiones por hectárea será entonces 200*6,076=1215,20 kgCO2e</t>
  </si>
  <si>
    <t>Superficie de praderas polifitas en regadío en España</t>
  </si>
  <si>
    <t>No se ha considerado la superficie de prados naturales en regadío para que la medida sea más conservadora</t>
  </si>
  <si>
    <t>Se considera como universo el del total de hectáreas en España dedicadas a praderas polifitas en regadío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</si>
</sst>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 &quot;€&quot;"/>
  </numFmts>
  <fonts count="10">
    <font>
      <sz val="10"/>
      <name val="Arial"/>
      <family val="0"/>
    </font>
    <font>
      <sz val="8"/>
      <name val="Arial"/>
      <family val="0"/>
    </font>
    <font>
      <sz val="11"/>
      <name val="Arial"/>
      <family val="2"/>
    </font>
    <font>
      <sz val="18"/>
      <name val="Arial Narrow"/>
      <family val="2"/>
    </font>
    <font>
      <b/>
      <sz val="18"/>
      <color indexed="9"/>
      <name val="Arial Narrow"/>
      <family val="2"/>
    </font>
    <font>
      <sz val="18"/>
      <color indexed="9"/>
      <name val="Arial Narrow"/>
      <family val="2"/>
    </font>
    <font>
      <b/>
      <sz val="12"/>
      <color indexed="9"/>
      <name val="Arial Narrow"/>
      <family val="2"/>
    </font>
    <font>
      <sz val="12"/>
      <name val="Arial Narrow"/>
      <family val="2"/>
    </font>
    <font>
      <u val="single"/>
      <sz val="10"/>
      <color indexed="12"/>
      <name val="Arial"/>
      <family val="0"/>
    </font>
    <font>
      <u val="single"/>
      <sz val="10"/>
      <color indexed="36"/>
      <name val="Arial"/>
      <family val="0"/>
    </font>
  </fonts>
  <fills count="11">
    <fill>
      <patternFill/>
    </fill>
    <fill>
      <patternFill patternType="gray125"/>
    </fill>
    <fill>
      <patternFill patternType="solid">
        <fgColor indexed="55"/>
        <bgColor indexed="64"/>
      </patternFill>
    </fill>
    <fill>
      <patternFill patternType="lightDown">
        <fgColor indexed="22"/>
        <bgColor indexed="22"/>
      </patternFill>
    </fill>
    <fill>
      <patternFill patternType="solid">
        <fgColor indexed="65"/>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
      <patternFill patternType="solid">
        <fgColor indexed="55"/>
        <bgColor indexed="64"/>
      </patternFill>
    </fill>
  </fills>
  <borders count="42">
    <border>
      <left/>
      <right/>
      <top/>
      <bottom/>
      <diagonal/>
    </border>
    <border>
      <left style="double">
        <color indexed="22"/>
      </left>
      <right style="thin">
        <color indexed="22"/>
      </right>
      <top style="double">
        <color indexed="22"/>
      </top>
      <bottom>
        <color indexed="63"/>
      </bottom>
    </border>
    <border>
      <left style="double">
        <color indexed="22"/>
      </left>
      <right style="thin">
        <color indexed="22"/>
      </right>
      <top>
        <color indexed="63"/>
      </top>
      <bottom>
        <color indexed="63"/>
      </bottom>
    </border>
    <border>
      <left style="thin">
        <color indexed="22"/>
      </left>
      <right style="double">
        <color indexed="22"/>
      </right>
      <top>
        <color indexed="63"/>
      </top>
      <bottom>
        <color indexed="63"/>
      </bottom>
    </border>
    <border>
      <left style="double">
        <color indexed="22"/>
      </left>
      <right>
        <color indexed="63"/>
      </right>
      <top>
        <color indexed="63"/>
      </top>
      <bottom>
        <color indexed="63"/>
      </bottom>
    </border>
    <border>
      <left style="double">
        <color indexed="22"/>
      </left>
      <right style="thin">
        <color indexed="22"/>
      </right>
      <top style="double">
        <color indexed="22"/>
      </top>
      <bottom style="thin">
        <color indexed="22"/>
      </bottom>
    </border>
    <border>
      <left>
        <color indexed="63"/>
      </left>
      <right style="double">
        <color indexed="22"/>
      </right>
      <top>
        <color indexed="63"/>
      </top>
      <bottom>
        <color indexed="63"/>
      </bottom>
    </border>
    <border>
      <left style="double">
        <color indexed="22"/>
      </left>
      <right style="thin">
        <color indexed="22"/>
      </right>
      <top style="thin">
        <color indexed="22"/>
      </top>
      <bottom style="thin">
        <color indexed="22"/>
      </bottom>
    </border>
    <border>
      <left style="double">
        <color indexed="22"/>
      </left>
      <right>
        <color indexed="63"/>
      </right>
      <top>
        <color indexed="63"/>
      </top>
      <bottom style="double">
        <color indexed="22"/>
      </bottom>
    </border>
    <border>
      <left style="double">
        <color indexed="22"/>
      </left>
      <right style="thin">
        <color indexed="22"/>
      </right>
      <top style="thin">
        <color indexed="22"/>
      </top>
      <bottom style="double">
        <color indexed="22"/>
      </bottom>
    </border>
    <border>
      <left>
        <color indexed="63"/>
      </left>
      <right style="double">
        <color indexed="22"/>
      </right>
      <top style="double">
        <color indexed="22"/>
      </top>
      <bottom style="double">
        <color indexed="22"/>
      </bottom>
    </border>
    <border>
      <left style="thin">
        <color indexed="22"/>
      </left>
      <right style="thin">
        <color indexed="22"/>
      </right>
      <top style="double">
        <color indexed="22"/>
      </top>
      <bottom>
        <color indexed="63"/>
      </bottom>
    </border>
    <border>
      <left style="thin">
        <color indexed="22"/>
      </left>
      <right style="double">
        <color indexed="22"/>
      </right>
      <top style="double">
        <color indexed="22"/>
      </top>
      <bottom>
        <color indexed="63"/>
      </bottom>
    </border>
    <border>
      <left style="thin">
        <color indexed="22"/>
      </left>
      <right style="thin">
        <color indexed="22"/>
      </right>
      <top style="double">
        <color indexed="22"/>
      </top>
      <bottom style="thin">
        <color indexed="22"/>
      </bottom>
    </border>
    <border>
      <left style="thin">
        <color indexed="22"/>
      </left>
      <right style="double">
        <color indexed="22"/>
      </right>
      <top style="double">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double">
        <color indexed="22"/>
      </right>
      <top style="thin">
        <color indexed="22"/>
      </top>
      <bottom style="thin">
        <color indexed="22"/>
      </bottom>
    </border>
    <border>
      <left style="thin">
        <color indexed="22"/>
      </left>
      <right style="thin">
        <color indexed="22"/>
      </right>
      <top>
        <color indexed="63"/>
      </top>
      <bottom style="double">
        <color indexed="22"/>
      </bottom>
    </border>
    <border>
      <left style="thin">
        <color indexed="22"/>
      </left>
      <right style="thin">
        <color indexed="22"/>
      </right>
      <top style="thin">
        <color indexed="22"/>
      </top>
      <bottom style="double">
        <color indexed="22"/>
      </bottom>
    </border>
    <border>
      <left style="thin">
        <color indexed="22"/>
      </left>
      <right style="double">
        <color indexed="22"/>
      </right>
      <top style="thin">
        <color indexed="22"/>
      </top>
      <bottom style="double">
        <color indexed="22"/>
      </bottom>
    </border>
    <border>
      <left>
        <color indexed="63"/>
      </left>
      <right style="double">
        <color indexed="22"/>
      </right>
      <top style="double">
        <color indexed="22"/>
      </top>
      <bottom style="thin">
        <color indexed="22"/>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double">
        <color indexed="55"/>
      </left>
      <right style="thin">
        <color indexed="55"/>
      </right>
      <top style="double">
        <color indexed="55"/>
      </top>
      <bottom style="thin">
        <color indexed="55"/>
      </bottom>
    </border>
    <border>
      <left style="thin">
        <color indexed="55"/>
      </left>
      <right style="thin">
        <color indexed="55"/>
      </right>
      <top style="double">
        <color indexed="55"/>
      </top>
      <bottom style="thin">
        <color indexed="55"/>
      </bottom>
    </border>
    <border>
      <left style="double">
        <color indexed="55"/>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22"/>
      </left>
      <right style="double">
        <color indexed="22"/>
      </right>
      <top>
        <color indexed="63"/>
      </top>
      <bottom style="thin">
        <color indexed="22"/>
      </bottom>
    </border>
    <border>
      <left style="double">
        <color indexed="22"/>
      </left>
      <right>
        <color indexed="63"/>
      </right>
      <top style="double">
        <color indexed="22"/>
      </top>
      <bottom style="double">
        <color indexed="43"/>
      </bottom>
    </border>
    <border>
      <left style="double">
        <color indexed="22"/>
      </left>
      <right>
        <color indexed="63"/>
      </right>
      <top style="double">
        <color indexed="43"/>
      </top>
      <bottom style="double">
        <color indexed="43"/>
      </bottom>
    </border>
    <border>
      <left style="double">
        <color indexed="22"/>
      </left>
      <right>
        <color indexed="63"/>
      </right>
      <top style="double">
        <color indexed="43"/>
      </top>
      <bottom style="double">
        <color indexed="22"/>
      </bottom>
    </border>
    <border>
      <left style="double">
        <color indexed="22"/>
      </left>
      <right style="double">
        <color indexed="22"/>
      </right>
      <top style="double">
        <color indexed="22"/>
      </top>
      <bottom>
        <color indexed="63"/>
      </bottom>
    </border>
    <border>
      <left style="double">
        <color indexed="22"/>
      </left>
      <right style="double">
        <color indexed="22"/>
      </right>
      <top>
        <color indexed="63"/>
      </top>
      <bottom>
        <color indexed="63"/>
      </bottom>
    </border>
    <border>
      <left style="double">
        <color indexed="22"/>
      </left>
      <right style="double">
        <color indexed="22"/>
      </right>
      <top>
        <color indexed="63"/>
      </top>
      <bottom style="double">
        <color indexed="22"/>
      </bottom>
    </border>
    <border>
      <left>
        <color indexed="63"/>
      </left>
      <right>
        <color indexed="63"/>
      </right>
      <top>
        <color indexed="63"/>
      </top>
      <bottom style="double">
        <color indexed="22"/>
      </bottom>
    </border>
    <border>
      <left style="double">
        <color indexed="22"/>
      </left>
      <right style="thin">
        <color indexed="22"/>
      </right>
      <top style="double">
        <color indexed="22"/>
      </top>
      <bottom style="double">
        <color indexed="43"/>
      </bottom>
    </border>
    <border>
      <left style="double">
        <color indexed="22"/>
      </left>
      <right style="thin">
        <color indexed="22"/>
      </right>
      <top style="double">
        <color indexed="43"/>
      </top>
      <bottom style="double">
        <color indexed="43"/>
      </bottom>
    </border>
    <border>
      <left style="double">
        <color indexed="22"/>
      </left>
      <right style="thin">
        <color indexed="22"/>
      </right>
      <top style="double">
        <color indexed="43"/>
      </top>
      <bottom style="double">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2">
    <xf numFmtId="0" fontId="0" fillId="0" borderId="0" xfId="0" applyAlignment="1">
      <alignment/>
    </xf>
    <xf numFmtId="1" fontId="0" fillId="0" borderId="0" xfId="0" applyNumberFormat="1" applyFill="1" applyBorder="1" applyAlignment="1">
      <alignment horizontal="right"/>
    </xf>
    <xf numFmtId="0" fontId="0" fillId="0" borderId="0" xfId="0" applyAlignment="1">
      <alignment/>
    </xf>
    <xf numFmtId="0" fontId="2" fillId="0" borderId="0" xfId="21" applyFont="1" applyFill="1" applyAlignment="1">
      <alignment horizontal="left" vertical="center"/>
      <protection/>
    </xf>
    <xf numFmtId="0" fontId="0" fillId="0" borderId="0" xfId="0" applyFill="1" applyBorder="1" applyAlignment="1">
      <alignment/>
    </xf>
    <xf numFmtId="10" fontId="0" fillId="0" borderId="0" xfId="0" applyNumberFormat="1" applyFill="1" applyBorder="1" applyAlignment="1">
      <alignment/>
    </xf>
    <xf numFmtId="164" fontId="0" fillId="0" borderId="0" xfId="22" applyNumberFormat="1" applyFill="1" applyBorder="1" applyAlignment="1">
      <alignment/>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3" borderId="2" xfId="0" applyFont="1" applyFill="1" applyBorder="1" applyAlignment="1">
      <alignment horizontal="right" vertical="center"/>
    </xf>
    <xf numFmtId="0" fontId="3" fillId="4" borderId="3" xfId="0" applyFont="1" applyFill="1" applyBorder="1" applyAlignment="1">
      <alignment horizontal="center" vertical="center"/>
    </xf>
    <xf numFmtId="0" fontId="3" fillId="0" borderId="4" xfId="0" applyFont="1" applyBorder="1" applyAlignment="1">
      <alignment vertical="center"/>
    </xf>
    <xf numFmtId="0" fontId="5" fillId="5" borderId="5" xfId="0" applyFont="1" applyFill="1" applyBorder="1" applyAlignment="1">
      <alignment horizontal="right" vertical="center"/>
    </xf>
    <xf numFmtId="0" fontId="3" fillId="0" borderId="6" xfId="0" applyFont="1" applyFill="1" applyBorder="1" applyAlignment="1">
      <alignment horizontal="center" vertical="center"/>
    </xf>
    <xf numFmtId="0" fontId="5" fillId="5" borderId="7"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8" xfId="0" applyFont="1" applyBorder="1" applyAlignment="1">
      <alignment vertical="center"/>
    </xf>
    <xf numFmtId="0" fontId="5" fillId="5" borderId="9" xfId="0" applyFont="1" applyFill="1" applyBorder="1" applyAlignment="1">
      <alignment horizontal="right" vertical="center" wrapText="1"/>
    </xf>
    <xf numFmtId="0" fontId="3" fillId="0" borderId="10"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3" fillId="7" borderId="11" xfId="0" applyFont="1" applyFill="1" applyBorder="1" applyAlignment="1">
      <alignment vertical="center"/>
    </xf>
    <xf numFmtId="171" fontId="3" fillId="0" borderId="13" xfId="0" applyNumberFormat="1" applyFont="1" applyFill="1" applyBorder="1" applyAlignment="1">
      <alignment horizontal="center" vertical="center"/>
    </xf>
    <xf numFmtId="0" fontId="3" fillId="0" borderId="14" xfId="0" applyFont="1" applyFill="1" applyBorder="1" applyAlignment="1">
      <alignment vertical="center" wrapText="1"/>
    </xf>
    <xf numFmtId="0" fontId="3" fillId="7" borderId="15" xfId="0" applyFont="1" applyFill="1" applyBorder="1" applyAlignment="1">
      <alignment vertical="center"/>
    </xf>
    <xf numFmtId="9" fontId="3" fillId="0" borderId="16" xfId="0" applyNumberFormat="1" applyFont="1" applyFill="1" applyBorder="1" applyAlignment="1">
      <alignment horizontal="center" vertical="center"/>
    </xf>
    <xf numFmtId="0" fontId="3" fillId="0" borderId="17" xfId="0" applyFont="1" applyFill="1" applyBorder="1" applyAlignment="1">
      <alignment vertical="center" wrapText="1"/>
    </xf>
    <xf numFmtId="165" fontId="3" fillId="0" borderId="16" xfId="0" applyNumberFormat="1" applyFont="1" applyFill="1" applyBorder="1" applyAlignment="1">
      <alignment horizontal="center" vertical="center"/>
    </xf>
    <xf numFmtId="0" fontId="3" fillId="7" borderId="18" xfId="0" applyFont="1" applyFill="1" applyBorder="1" applyAlignment="1">
      <alignment vertical="center"/>
    </xf>
    <xf numFmtId="9" fontId="3" fillId="0" borderId="19" xfId="0" applyNumberFormat="1" applyFont="1" applyFill="1" applyBorder="1" applyAlignment="1">
      <alignment horizontal="center" vertical="center"/>
    </xf>
    <xf numFmtId="0" fontId="3" fillId="0" borderId="20" xfId="0" applyFont="1" applyFill="1" applyBorder="1" applyAlignment="1">
      <alignment vertical="center" wrapText="1"/>
    </xf>
    <xf numFmtId="166"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4" fontId="3" fillId="0" borderId="13"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wrapText="1"/>
    </xf>
    <xf numFmtId="0" fontId="3" fillId="0" borderId="21" xfId="0" applyFont="1" applyFill="1" applyBorder="1" applyAlignment="1">
      <alignment vertical="center" wrapText="1"/>
    </xf>
    <xf numFmtId="10" fontId="3" fillId="0" borderId="16"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vertical="center"/>
    </xf>
    <xf numFmtId="171" fontId="3" fillId="0" borderId="23" xfId="0" applyNumberFormat="1" applyFont="1" applyFill="1" applyBorder="1" applyAlignment="1">
      <alignment vertical="center"/>
    </xf>
    <xf numFmtId="0" fontId="3" fillId="0" borderId="24" xfId="0" applyFont="1" applyFill="1" applyBorder="1" applyAlignment="1">
      <alignment vertical="center" wrapText="1"/>
    </xf>
    <xf numFmtId="0" fontId="3" fillId="0" borderId="25" xfId="0" applyFont="1" applyFill="1" applyBorder="1" applyAlignment="1">
      <alignment vertical="center"/>
    </xf>
    <xf numFmtId="4" fontId="3" fillId="0" borderId="25" xfId="0" applyNumberFormat="1" applyFont="1" applyFill="1" applyBorder="1" applyAlignment="1">
      <alignment vertical="center"/>
    </xf>
    <xf numFmtId="0" fontId="3" fillId="0" borderId="26" xfId="0" applyFont="1" applyFill="1" applyBorder="1" applyAlignment="1">
      <alignment vertical="center" wrapText="1"/>
    </xf>
    <xf numFmtId="0" fontId="6" fillId="8" borderId="27" xfId="21" applyFont="1" applyFill="1" applyBorder="1" applyAlignment="1">
      <alignment horizontal="center" vertical="center" wrapText="1"/>
      <protection/>
    </xf>
    <xf numFmtId="0" fontId="6" fillId="8" borderId="28" xfId="21" applyFont="1" applyFill="1" applyBorder="1" applyAlignment="1">
      <alignment horizontal="center" vertical="center"/>
      <protection/>
    </xf>
    <xf numFmtId="0" fontId="6" fillId="8" borderId="28" xfId="21" applyFont="1" applyFill="1" applyBorder="1" applyAlignment="1">
      <alignment horizontal="center" vertical="center" wrapText="1"/>
      <protection/>
    </xf>
    <xf numFmtId="0" fontId="7" fillId="7" borderId="29" xfId="21" applyFont="1" applyFill="1" applyBorder="1" applyAlignment="1">
      <alignment vertical="center" wrapText="1"/>
      <protection/>
    </xf>
    <xf numFmtId="3" fontId="7" fillId="9" borderId="30" xfId="21" applyNumberFormat="1" applyFont="1" applyFill="1" applyBorder="1" applyAlignment="1" applyProtection="1">
      <alignment horizontal="center" vertical="center" wrapText="1"/>
      <protection locked="0"/>
    </xf>
    <xf numFmtId="0" fontId="7" fillId="9" borderId="30" xfId="21" applyFont="1" applyFill="1" applyBorder="1" applyAlignment="1" applyProtection="1">
      <alignment horizontal="center" vertical="center" wrapText="1"/>
      <protection locked="0"/>
    </xf>
    <xf numFmtId="0" fontId="3" fillId="0" borderId="1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4"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10" borderId="35"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40" xfId="0" applyFont="1" applyFill="1" applyBorder="1" applyAlignment="1">
      <alignment horizontal="center" vertical="center" wrapText="1"/>
    </xf>
    <xf numFmtId="0" fontId="4" fillId="6" borderId="41"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T64"/>
  <sheetViews>
    <sheetView tabSelected="1" view="pageBreakPreview" zoomScale="60" zoomScaleNormal="75" workbookViewId="0" topLeftCell="B16">
      <selection activeCell="D23" sqref="D23"/>
    </sheetView>
  </sheetViews>
  <sheetFormatPr defaultColWidth="11.421875" defaultRowHeight="12.75"/>
  <cols>
    <col min="1" max="1" width="30.00390625" style="2" bestFit="1" customWidth="1"/>
    <col min="2" max="2" width="50.140625" style="2" customWidth="1"/>
    <col min="3" max="3" width="24.140625" style="2" customWidth="1"/>
    <col min="4" max="4" width="110.8515625" style="2" customWidth="1"/>
    <col min="5" max="16384" width="11.421875" style="2" customWidth="1"/>
  </cols>
  <sheetData>
    <row r="1" ht="13.5" thickBot="1"/>
    <row r="2" spans="1:4" ht="24.75" thickBot="1" thickTop="1">
      <c r="A2" s="7"/>
      <c r="B2" s="8" t="s">
        <v>0</v>
      </c>
      <c r="C2" s="62" t="s">
        <v>60</v>
      </c>
      <c r="D2" s="63" t="s">
        <v>61</v>
      </c>
    </row>
    <row r="3" spans="1:4" ht="24" thickTop="1">
      <c r="A3" s="64" t="s">
        <v>1</v>
      </c>
      <c r="B3" s="9" t="s">
        <v>70</v>
      </c>
      <c r="C3" s="10"/>
      <c r="D3" s="11"/>
    </row>
    <row r="4" spans="1:4" ht="24" thickBot="1">
      <c r="A4" s="65"/>
      <c r="B4" s="9" t="s">
        <v>45</v>
      </c>
      <c r="C4" s="10">
        <v>48</v>
      </c>
      <c r="D4" s="11"/>
    </row>
    <row r="5" spans="1:4" ht="24" thickTop="1">
      <c r="A5" s="65" t="s">
        <v>1</v>
      </c>
      <c r="B5" s="12" t="s">
        <v>2</v>
      </c>
      <c r="C5" s="13" t="s">
        <v>49</v>
      </c>
      <c r="D5" s="11"/>
    </row>
    <row r="6" spans="1:4" ht="24" thickBot="1">
      <c r="A6" s="65"/>
      <c r="B6" s="14" t="s">
        <v>3</v>
      </c>
      <c r="C6" s="15" t="s">
        <v>50</v>
      </c>
      <c r="D6" s="16"/>
    </row>
    <row r="7" spans="1:4" ht="44.25" customHeight="1" thickBot="1" thickTop="1">
      <c r="A7" s="66"/>
      <c r="B7" s="17" t="s">
        <v>4</v>
      </c>
      <c r="C7" s="67" t="s">
        <v>73</v>
      </c>
      <c r="D7" s="68" t="s">
        <v>62</v>
      </c>
    </row>
    <row r="8" spans="1:4" ht="24.75" thickBot="1" thickTop="1">
      <c r="A8" s="18"/>
      <c r="B8" s="19" t="s">
        <v>67</v>
      </c>
      <c r="C8" s="20" t="s">
        <v>68</v>
      </c>
      <c r="D8" s="21" t="s">
        <v>69</v>
      </c>
    </row>
    <row r="9" spans="1:4" ht="24.75" thickBot="1" thickTop="1">
      <c r="A9" s="69" t="s">
        <v>5</v>
      </c>
      <c r="B9" s="22" t="s">
        <v>46</v>
      </c>
      <c r="C9" s="23"/>
      <c r="D9" s="24"/>
    </row>
    <row r="10" spans="1:4" ht="24.75" thickBot="1" thickTop="1">
      <c r="A10" s="70"/>
      <c r="B10" s="25" t="s">
        <v>6</v>
      </c>
      <c r="C10" s="26">
        <v>1</v>
      </c>
      <c r="D10" s="27" t="s">
        <v>63</v>
      </c>
    </row>
    <row r="11" spans="1:4" ht="24.75" thickBot="1" thickTop="1">
      <c r="A11" s="70"/>
      <c r="B11" s="25" t="s">
        <v>7</v>
      </c>
      <c r="C11" s="28">
        <v>0</v>
      </c>
      <c r="D11" s="27" t="s">
        <v>52</v>
      </c>
    </row>
    <row r="12" spans="1:4" ht="24.75" thickBot="1" thickTop="1">
      <c r="A12" s="71"/>
      <c r="B12" s="29" t="s">
        <v>8</v>
      </c>
      <c r="C12" s="30"/>
      <c r="D12" s="31"/>
    </row>
    <row r="13" spans="1:4" ht="349.5" thickTop="1">
      <c r="A13" s="56" t="s">
        <v>9</v>
      </c>
      <c r="B13" s="22" t="s">
        <v>10</v>
      </c>
      <c r="C13" s="23">
        <f>((4.5*20)+(-200*0.3))/3</f>
        <v>10</v>
      </c>
      <c r="D13" s="24" t="s">
        <v>74</v>
      </c>
    </row>
    <row r="14" spans="1:4" ht="31.5" customHeight="1">
      <c r="A14" s="57"/>
      <c r="B14" s="25" t="s">
        <v>11</v>
      </c>
      <c r="C14" s="26">
        <v>1</v>
      </c>
      <c r="D14" s="27"/>
    </row>
    <row r="15" spans="1:4" ht="23.25">
      <c r="A15" s="57"/>
      <c r="B15" s="25" t="s">
        <v>12</v>
      </c>
      <c r="C15" s="32">
        <v>0</v>
      </c>
      <c r="D15" s="27" t="s">
        <v>75</v>
      </c>
    </row>
    <row r="16" spans="1:4" ht="33" customHeight="1" thickBot="1">
      <c r="A16" s="57"/>
      <c r="B16" s="25" t="s">
        <v>13</v>
      </c>
      <c r="C16" s="30">
        <v>0.1</v>
      </c>
      <c r="D16" s="31" t="s">
        <v>76</v>
      </c>
    </row>
    <row r="17" spans="1:4" ht="70.5" thickTop="1">
      <c r="A17" s="57"/>
      <c r="B17" s="25" t="s">
        <v>14</v>
      </c>
      <c r="C17" s="33">
        <v>20</v>
      </c>
      <c r="D17" s="27" t="s">
        <v>65</v>
      </c>
    </row>
    <row r="18" spans="1:4" ht="33" customHeight="1" thickBot="1">
      <c r="A18" s="58"/>
      <c r="B18" s="29" t="s">
        <v>15</v>
      </c>
      <c r="C18" s="34">
        <v>0</v>
      </c>
      <c r="D18" s="31"/>
    </row>
    <row r="19" spans="1:4" ht="141" thickBot="1" thickTop="1">
      <c r="A19" s="59" t="s">
        <v>16</v>
      </c>
      <c r="B19" s="22" t="s">
        <v>17</v>
      </c>
      <c r="C19" s="35">
        <f>200*6.076</f>
        <v>1215.1999999999998</v>
      </c>
      <c r="D19" s="24" t="s">
        <v>77</v>
      </c>
    </row>
    <row r="20" spans="1:4" ht="24.75" thickBot="1" thickTop="1">
      <c r="A20" s="60"/>
      <c r="B20" s="25" t="s">
        <v>18</v>
      </c>
      <c r="C20" s="36">
        <f>C21*0.33</f>
        <v>1104.84</v>
      </c>
      <c r="D20" s="27" t="s">
        <v>54</v>
      </c>
    </row>
    <row r="21" spans="1:4" ht="48" thickBot="1" thickTop="1">
      <c r="A21" s="60"/>
      <c r="B21" s="25" t="s">
        <v>19</v>
      </c>
      <c r="C21" s="36">
        <f>200*16.74</f>
        <v>3347.9999999999995</v>
      </c>
      <c r="D21" s="27" t="s">
        <v>53</v>
      </c>
    </row>
    <row r="22" spans="1:4" ht="24.75" thickBot="1" thickTop="1">
      <c r="A22" s="61"/>
      <c r="B22" s="29"/>
      <c r="C22" s="37"/>
      <c r="D22" s="31"/>
    </row>
    <row r="23" spans="1:17" ht="48" thickBot="1" thickTop="1">
      <c r="A23" s="59" t="s">
        <v>20</v>
      </c>
      <c r="B23" s="22" t="s">
        <v>21</v>
      </c>
      <c r="C23" s="38">
        <f>Coment_48!C41</f>
        <v>42792.664</v>
      </c>
      <c r="D23" s="39" t="s">
        <v>80</v>
      </c>
      <c r="Q23" s="3"/>
    </row>
    <row r="24" spans="1:4" ht="48" thickBot="1" thickTop="1">
      <c r="A24" s="60"/>
      <c r="B24" s="25" t="s">
        <v>22</v>
      </c>
      <c r="C24" s="40">
        <f>10%/8</f>
        <v>0.0125</v>
      </c>
      <c r="D24" s="54" t="s">
        <v>51</v>
      </c>
    </row>
    <row r="25" spans="1:4" ht="48" thickBot="1" thickTop="1">
      <c r="A25" s="60"/>
      <c r="B25" s="25" t="s">
        <v>23</v>
      </c>
      <c r="C25" s="40">
        <f>50%/8</f>
        <v>0.0625</v>
      </c>
      <c r="D25" s="55" t="s">
        <v>72</v>
      </c>
    </row>
    <row r="26" spans="1:4" ht="24.75" thickBot="1" thickTop="1">
      <c r="A26" s="60"/>
      <c r="B26" s="25" t="s">
        <v>24</v>
      </c>
      <c r="C26" s="40">
        <f>(C24+C27)/2</f>
        <v>0.50625</v>
      </c>
      <c r="D26" s="27" t="s">
        <v>66</v>
      </c>
    </row>
    <row r="27" spans="1:4" ht="56.25" customHeight="1" thickBot="1" thickTop="1">
      <c r="A27" s="61"/>
      <c r="B27" s="29" t="s">
        <v>25</v>
      </c>
      <c r="C27" s="30">
        <v>1</v>
      </c>
      <c r="D27" s="31" t="s">
        <v>64</v>
      </c>
    </row>
    <row r="28" spans="1:4" ht="24" thickTop="1">
      <c r="A28" s="41"/>
      <c r="B28" s="42" t="s">
        <v>26</v>
      </c>
      <c r="C28" s="43">
        <v>0.04</v>
      </c>
      <c r="D28" s="44" t="s">
        <v>47</v>
      </c>
    </row>
    <row r="29" spans="1:4" ht="23.25">
      <c r="A29" s="41"/>
      <c r="B29" s="45" t="s">
        <v>27</v>
      </c>
      <c r="C29" s="46"/>
      <c r="D29" s="47" t="s">
        <v>48</v>
      </c>
    </row>
    <row r="30" spans="1:4" ht="23.25">
      <c r="A30" s="41" t="s">
        <v>28</v>
      </c>
      <c r="B30" s="45" t="s">
        <v>29</v>
      </c>
      <c r="C30" s="46"/>
      <c r="D30" s="47"/>
    </row>
    <row r="31" spans="1:4" ht="23.25">
      <c r="A31" s="41"/>
      <c r="B31" s="45" t="s">
        <v>30</v>
      </c>
      <c r="C31" s="46"/>
      <c r="D31" s="47"/>
    </row>
    <row r="32" spans="1:4" ht="23.25">
      <c r="A32" s="41"/>
      <c r="B32" s="45" t="s">
        <v>31</v>
      </c>
      <c r="C32" s="45"/>
      <c r="D32" s="47"/>
    </row>
    <row r="33" spans="1:4" ht="23.25">
      <c r="A33" s="41"/>
      <c r="B33" s="45" t="s">
        <v>32</v>
      </c>
      <c r="C33" s="45"/>
      <c r="D33" s="47"/>
    </row>
    <row r="34" spans="1:4" ht="23.25">
      <c r="A34" s="41"/>
      <c r="B34" s="45" t="s">
        <v>33</v>
      </c>
      <c r="C34" s="46"/>
      <c r="D34" s="47"/>
    </row>
    <row r="35" spans="1:4" ht="23.25">
      <c r="A35" s="41"/>
      <c r="B35" s="45" t="s">
        <v>34</v>
      </c>
      <c r="C35" s="46"/>
      <c r="D35" s="47"/>
    </row>
    <row r="36" spans="1:4" ht="23.25">
      <c r="A36" s="41"/>
      <c r="B36" s="45" t="s">
        <v>35</v>
      </c>
      <c r="C36" s="46"/>
      <c r="D36" s="47"/>
    </row>
    <row r="37" spans="1:4" ht="23.25">
      <c r="A37" s="41"/>
      <c r="B37" s="45" t="s">
        <v>36</v>
      </c>
      <c r="C37" s="46"/>
      <c r="D37" s="47"/>
    </row>
    <row r="38" spans="1:4" ht="23.25">
      <c r="A38" s="41"/>
      <c r="B38" s="45" t="s">
        <v>37</v>
      </c>
      <c r="C38" s="46"/>
      <c r="D38" s="47"/>
    </row>
    <row r="39" spans="1:4" ht="23.25">
      <c r="A39" s="41"/>
      <c r="B39" s="45" t="s">
        <v>38</v>
      </c>
      <c r="C39" s="46"/>
      <c r="D39" s="47"/>
    </row>
    <row r="40" spans="1:4" ht="23.25">
      <c r="A40" s="41"/>
      <c r="B40" s="45" t="s">
        <v>39</v>
      </c>
      <c r="C40" s="46"/>
      <c r="D40" s="47"/>
    </row>
    <row r="41" spans="1:4" ht="23.25">
      <c r="A41" s="41"/>
      <c r="B41" s="45" t="s">
        <v>40</v>
      </c>
      <c r="C41" s="46"/>
      <c r="D41" s="47"/>
    </row>
    <row r="42" spans="1:4" ht="23.25">
      <c r="A42" s="41"/>
      <c r="B42" s="45" t="s">
        <v>41</v>
      </c>
      <c r="C42" s="46"/>
      <c r="D42" s="47"/>
    </row>
    <row r="43" spans="1:4" ht="23.25">
      <c r="A43" s="41"/>
      <c r="B43" s="45" t="s">
        <v>42</v>
      </c>
      <c r="C43" s="46"/>
      <c r="D43" s="47"/>
    </row>
    <row r="44" spans="1:4" ht="23.25">
      <c r="A44" s="41"/>
      <c r="B44" s="45" t="s">
        <v>43</v>
      </c>
      <c r="C44" s="46"/>
      <c r="D44" s="47"/>
    </row>
    <row r="45" spans="1:4" ht="23.25">
      <c r="A45" s="41"/>
      <c r="B45" s="45" t="s">
        <v>44</v>
      </c>
      <c r="C45" s="46"/>
      <c r="D45" s="47"/>
    </row>
    <row r="48" spans="1:20" ht="12.75">
      <c r="A48" s="4"/>
      <c r="B48" s="4"/>
      <c r="C48" s="4"/>
      <c r="D48" s="4"/>
      <c r="E48" s="4"/>
      <c r="F48" s="4"/>
      <c r="G48" s="4"/>
      <c r="H48" s="4"/>
      <c r="I48" s="4"/>
      <c r="J48" s="4"/>
      <c r="K48" s="4"/>
      <c r="L48" s="4"/>
      <c r="M48" s="4"/>
      <c r="N48" s="4"/>
      <c r="O48" s="4"/>
      <c r="P48" s="4"/>
      <c r="Q48" s="4"/>
      <c r="R48" s="4"/>
      <c r="S48" s="4"/>
      <c r="T48" s="4"/>
    </row>
    <row r="49" spans="1:20" ht="12.75">
      <c r="A49" s="4"/>
      <c r="B49" s="4"/>
      <c r="C49" s="4"/>
      <c r="D49" s="4"/>
      <c r="E49" s="4"/>
      <c r="F49" s="4"/>
      <c r="G49" s="4"/>
      <c r="H49" s="4"/>
      <c r="I49" s="4"/>
      <c r="J49" s="4"/>
      <c r="K49" s="4"/>
      <c r="L49" s="4"/>
      <c r="M49" s="4"/>
      <c r="N49" s="4"/>
      <c r="O49" s="4"/>
      <c r="P49" s="4"/>
      <c r="Q49" s="4"/>
      <c r="R49" s="4"/>
      <c r="S49" s="4"/>
      <c r="T49" s="4"/>
    </row>
    <row r="50" spans="1:20" ht="12.75">
      <c r="A50" s="4"/>
      <c r="B50" s="4"/>
      <c r="C50" s="1"/>
      <c r="D50" s="1"/>
      <c r="E50" s="1"/>
      <c r="F50" s="1"/>
      <c r="G50" s="1"/>
      <c r="H50" s="1"/>
      <c r="I50" s="1"/>
      <c r="J50" s="1"/>
      <c r="K50" s="1"/>
      <c r="L50" s="1"/>
      <c r="M50" s="1"/>
      <c r="N50" s="1"/>
      <c r="O50" s="1"/>
      <c r="P50" s="1"/>
      <c r="Q50" s="1"/>
      <c r="R50" s="1"/>
      <c r="S50" s="1"/>
      <c r="T50" s="1"/>
    </row>
    <row r="51" spans="1:20" ht="12.75">
      <c r="A51" s="4"/>
      <c r="B51" s="4"/>
      <c r="C51" s="1"/>
      <c r="D51" s="1"/>
      <c r="E51" s="1"/>
      <c r="F51" s="1"/>
      <c r="G51" s="1"/>
      <c r="H51" s="1"/>
      <c r="I51" s="1"/>
      <c r="J51" s="1"/>
      <c r="K51" s="1"/>
      <c r="L51" s="1"/>
      <c r="M51" s="1"/>
      <c r="N51" s="1"/>
      <c r="O51" s="1"/>
      <c r="P51" s="1"/>
      <c r="Q51" s="1"/>
      <c r="R51" s="1"/>
      <c r="S51" s="1"/>
      <c r="T51" s="1"/>
    </row>
    <row r="52" spans="1:20" ht="12.75">
      <c r="A52" s="4"/>
      <c r="B52" s="4"/>
      <c r="C52" s="1"/>
      <c r="D52" s="1"/>
      <c r="E52" s="1"/>
      <c r="F52" s="1"/>
      <c r="G52" s="1"/>
      <c r="H52" s="1"/>
      <c r="I52" s="1"/>
      <c r="J52" s="1"/>
      <c r="K52" s="1"/>
      <c r="L52" s="1"/>
      <c r="M52" s="1"/>
      <c r="N52" s="1"/>
      <c r="O52" s="1"/>
      <c r="P52" s="1"/>
      <c r="Q52" s="1"/>
      <c r="R52" s="1"/>
      <c r="S52" s="1"/>
      <c r="T52" s="1"/>
    </row>
    <row r="53" spans="1:20" ht="12.75">
      <c r="A53" s="4"/>
      <c r="B53" s="4"/>
      <c r="C53" s="1"/>
      <c r="D53" s="1"/>
      <c r="E53" s="1"/>
      <c r="F53" s="1"/>
      <c r="G53" s="1"/>
      <c r="H53" s="1"/>
      <c r="I53" s="1"/>
      <c r="J53" s="1"/>
      <c r="K53" s="1"/>
      <c r="L53" s="1"/>
      <c r="M53" s="1"/>
      <c r="N53" s="1"/>
      <c r="O53" s="1"/>
      <c r="P53" s="1"/>
      <c r="Q53" s="1"/>
      <c r="R53" s="1"/>
      <c r="S53" s="1"/>
      <c r="T53" s="1"/>
    </row>
    <row r="54" spans="1:20" ht="12.75">
      <c r="A54" s="4"/>
      <c r="B54" s="4"/>
      <c r="C54" s="1"/>
      <c r="D54" s="1"/>
      <c r="E54" s="1"/>
      <c r="F54" s="1"/>
      <c r="G54" s="1"/>
      <c r="H54" s="1"/>
      <c r="I54" s="1"/>
      <c r="J54" s="1"/>
      <c r="K54" s="1"/>
      <c r="L54" s="1"/>
      <c r="M54" s="1"/>
      <c r="N54" s="1"/>
      <c r="O54" s="1"/>
      <c r="P54" s="1"/>
      <c r="Q54" s="1"/>
      <c r="R54" s="1"/>
      <c r="S54" s="1"/>
      <c r="T54" s="1"/>
    </row>
    <row r="55" spans="1:20" ht="12.75">
      <c r="A55" s="4"/>
      <c r="B55" s="4"/>
      <c r="C55" s="4"/>
      <c r="D55" s="1"/>
      <c r="E55" s="1"/>
      <c r="F55" s="1"/>
      <c r="G55" s="1"/>
      <c r="H55" s="1"/>
      <c r="I55" s="1"/>
      <c r="J55" s="1"/>
      <c r="K55" s="1"/>
      <c r="L55" s="1"/>
      <c r="M55" s="1"/>
      <c r="N55" s="1"/>
      <c r="O55" s="1"/>
      <c r="P55" s="1"/>
      <c r="Q55" s="1"/>
      <c r="R55" s="1"/>
      <c r="S55" s="1"/>
      <c r="T55" s="1"/>
    </row>
    <row r="56" spans="1:20" ht="12.75">
      <c r="A56" s="4"/>
      <c r="B56" s="5"/>
      <c r="C56" s="6"/>
      <c r="D56" s="6"/>
      <c r="E56" s="6"/>
      <c r="F56" s="6"/>
      <c r="G56" s="6"/>
      <c r="H56" s="6"/>
      <c r="I56" s="6"/>
      <c r="J56" s="6"/>
      <c r="K56" s="6"/>
      <c r="L56" s="6"/>
      <c r="M56" s="6"/>
      <c r="N56" s="6"/>
      <c r="O56" s="6"/>
      <c r="P56" s="6"/>
      <c r="Q56" s="6"/>
      <c r="R56" s="6"/>
      <c r="S56" s="6"/>
      <c r="T56" s="6"/>
    </row>
    <row r="57" spans="1:20" ht="12.75">
      <c r="A57" s="4"/>
      <c r="B57" s="5"/>
      <c r="C57" s="6"/>
      <c r="D57" s="6"/>
      <c r="E57" s="6"/>
      <c r="F57" s="6"/>
      <c r="G57" s="6"/>
      <c r="H57" s="6"/>
      <c r="I57" s="6"/>
      <c r="J57" s="6"/>
      <c r="K57" s="6"/>
      <c r="L57" s="6"/>
      <c r="M57" s="6"/>
      <c r="N57" s="6"/>
      <c r="O57" s="6"/>
      <c r="P57" s="6"/>
      <c r="Q57" s="6"/>
      <c r="R57" s="6"/>
      <c r="S57" s="6"/>
      <c r="T57" s="6"/>
    </row>
    <row r="58" spans="1:20" ht="12.75">
      <c r="A58" s="4"/>
      <c r="B58" s="4"/>
      <c r="C58" s="4"/>
      <c r="D58" s="4"/>
      <c r="E58" s="4"/>
      <c r="F58" s="4"/>
      <c r="G58" s="4"/>
      <c r="H58" s="4"/>
      <c r="I58" s="4"/>
      <c r="J58" s="4"/>
      <c r="K58" s="4"/>
      <c r="L58" s="4"/>
      <c r="M58" s="4"/>
      <c r="N58" s="4"/>
      <c r="O58" s="4"/>
      <c r="P58" s="4"/>
      <c r="Q58" s="4"/>
      <c r="R58" s="4"/>
      <c r="S58" s="4"/>
      <c r="T58" s="4"/>
    </row>
    <row r="59" spans="1:20" ht="12.75">
      <c r="A59" s="4"/>
      <c r="B59" s="4"/>
      <c r="C59" s="4"/>
      <c r="D59" s="4"/>
      <c r="E59" s="4"/>
      <c r="F59" s="4"/>
      <c r="G59" s="4"/>
      <c r="H59" s="4"/>
      <c r="I59" s="4"/>
      <c r="J59" s="4"/>
      <c r="K59" s="4"/>
      <c r="L59" s="4"/>
      <c r="M59" s="4"/>
      <c r="N59" s="4"/>
      <c r="O59" s="4"/>
      <c r="P59" s="4"/>
      <c r="Q59" s="4"/>
      <c r="R59" s="4"/>
      <c r="S59" s="4"/>
      <c r="T59" s="4"/>
    </row>
    <row r="60" spans="1:20" ht="12.75">
      <c r="A60" s="4"/>
      <c r="B60" s="4"/>
      <c r="C60" s="4"/>
      <c r="D60" s="4"/>
      <c r="E60" s="4"/>
      <c r="F60" s="4"/>
      <c r="G60" s="4"/>
      <c r="H60" s="4"/>
      <c r="I60" s="4"/>
      <c r="J60" s="4"/>
      <c r="K60" s="4"/>
      <c r="L60" s="4"/>
      <c r="M60" s="4"/>
      <c r="N60" s="4"/>
      <c r="O60" s="4"/>
      <c r="P60" s="4"/>
      <c r="Q60" s="4"/>
      <c r="R60" s="4"/>
      <c r="S60" s="4"/>
      <c r="T60" s="4"/>
    </row>
    <row r="61" spans="1:20" ht="12.75">
      <c r="A61" s="4"/>
      <c r="B61" s="4"/>
      <c r="C61" s="4"/>
      <c r="D61" s="4"/>
      <c r="E61" s="4"/>
      <c r="F61" s="4"/>
      <c r="G61" s="4"/>
      <c r="H61" s="4"/>
      <c r="I61" s="4"/>
      <c r="J61" s="4"/>
      <c r="K61" s="4"/>
      <c r="L61" s="4"/>
      <c r="M61" s="4"/>
      <c r="N61" s="4"/>
      <c r="O61" s="4"/>
      <c r="P61" s="4"/>
      <c r="Q61" s="4"/>
      <c r="R61" s="4"/>
      <c r="S61" s="4"/>
      <c r="T61" s="4"/>
    </row>
    <row r="62" spans="1:20" ht="12.75">
      <c r="A62" s="4"/>
      <c r="B62" s="4"/>
      <c r="C62" s="4"/>
      <c r="D62" s="4"/>
      <c r="E62" s="4"/>
      <c r="F62" s="4"/>
      <c r="G62" s="4"/>
      <c r="H62" s="4"/>
      <c r="I62" s="4"/>
      <c r="J62" s="4"/>
      <c r="K62" s="4"/>
      <c r="L62" s="4"/>
      <c r="M62" s="4"/>
      <c r="N62" s="4"/>
      <c r="O62" s="4"/>
      <c r="P62" s="4"/>
      <c r="Q62" s="4"/>
      <c r="R62" s="4"/>
      <c r="S62" s="4"/>
      <c r="T62" s="4"/>
    </row>
    <row r="63" spans="1:20" ht="12.75">
      <c r="A63" s="4"/>
      <c r="B63" s="4"/>
      <c r="C63" s="4"/>
      <c r="D63" s="4"/>
      <c r="E63" s="4"/>
      <c r="F63" s="4"/>
      <c r="G63" s="4"/>
      <c r="H63" s="4"/>
      <c r="I63" s="4"/>
      <c r="J63" s="4"/>
      <c r="K63" s="4"/>
      <c r="L63" s="4"/>
      <c r="M63" s="4"/>
      <c r="N63" s="4"/>
      <c r="O63" s="4"/>
      <c r="P63" s="4"/>
      <c r="Q63" s="4"/>
      <c r="R63" s="4"/>
      <c r="S63" s="4"/>
      <c r="T63" s="4"/>
    </row>
    <row r="64" spans="1:20" ht="12.75">
      <c r="A64" s="4"/>
      <c r="B64" s="4"/>
      <c r="C64" s="4"/>
      <c r="D64" s="4"/>
      <c r="E64" s="4"/>
      <c r="F64" s="4"/>
      <c r="G64" s="4"/>
      <c r="H64" s="4"/>
      <c r="I64" s="4"/>
      <c r="J64" s="4"/>
      <c r="K64" s="4"/>
      <c r="L64" s="4"/>
      <c r="M64" s="4"/>
      <c r="N64" s="4"/>
      <c r="O64" s="4"/>
      <c r="P64" s="4"/>
      <c r="Q64" s="4"/>
      <c r="R64" s="4"/>
      <c r="S64" s="4"/>
      <c r="T64" s="4"/>
    </row>
  </sheetData>
  <mergeCells count="7">
    <mergeCell ref="A13:A18"/>
    <mergeCell ref="A19:A22"/>
    <mergeCell ref="A23:A27"/>
    <mergeCell ref="C2:D2"/>
    <mergeCell ref="A3:A7"/>
    <mergeCell ref="C7:D7"/>
    <mergeCell ref="A9:A12"/>
  </mergeCells>
  <printOptions/>
  <pageMargins left="0.45" right="0.33" top="0.74" bottom="0.3" header="0" footer="0"/>
  <pageSetup fitToHeight="0" fitToWidth="1" horizontalDpi="150" verticalDpi="150" orientation="portrait" paperSize="9" scale="45" r:id="rId1"/>
  <rowBreaks count="1" manualBreakCount="1">
    <brk id="27" max="255" man="1"/>
  </rowBreaks>
</worksheet>
</file>

<file path=xl/worksheets/sheet2.xml><?xml version="1.0" encoding="utf-8"?>
<worksheet xmlns="http://schemas.openxmlformats.org/spreadsheetml/2006/main" xmlns:r="http://schemas.openxmlformats.org/officeDocument/2006/relationships">
  <sheetPr>
    <pageSetUpPr fitToPage="1"/>
  </sheetPr>
  <dimension ref="B40:M41"/>
  <sheetViews>
    <sheetView workbookViewId="0" topLeftCell="C7">
      <selection activeCell="M41" sqref="M41"/>
    </sheetView>
  </sheetViews>
  <sheetFormatPr defaultColWidth="11.421875" defaultRowHeight="12.75"/>
  <cols>
    <col min="1" max="1" width="2.57421875" style="0" customWidth="1"/>
    <col min="2" max="2" width="34.421875" style="0" customWidth="1"/>
    <col min="13" max="13" width="40.00390625" style="0" customWidth="1"/>
  </cols>
  <sheetData>
    <row r="39" ht="13.5" thickBot="1"/>
    <row r="40" spans="2:13" ht="16.5" thickTop="1">
      <c r="B40" s="48" t="s">
        <v>59</v>
      </c>
      <c r="C40" s="49">
        <v>2013</v>
      </c>
      <c r="D40" s="49">
        <v>2014</v>
      </c>
      <c r="E40" s="49">
        <v>2015</v>
      </c>
      <c r="F40" s="49">
        <v>2016</v>
      </c>
      <c r="G40" s="49">
        <v>2017</v>
      </c>
      <c r="H40" s="49">
        <v>2018</v>
      </c>
      <c r="I40" s="49">
        <v>2019</v>
      </c>
      <c r="J40" s="49">
        <v>2020</v>
      </c>
      <c r="K40" s="50" t="s">
        <v>57</v>
      </c>
      <c r="L40" s="49" t="s">
        <v>58</v>
      </c>
      <c r="M40" s="49" t="s">
        <v>71</v>
      </c>
    </row>
    <row r="41" spans="2:13" ht="48" thickBot="1">
      <c r="B41" s="51" t="s">
        <v>78</v>
      </c>
      <c r="C41" s="52">
        <v>42792.664</v>
      </c>
      <c r="D41" s="52">
        <v>42792.664</v>
      </c>
      <c r="E41" s="52">
        <v>42792.664</v>
      </c>
      <c r="F41" s="52">
        <v>42792.664</v>
      </c>
      <c r="G41" s="52">
        <v>42792.664</v>
      </c>
      <c r="H41" s="52">
        <v>42792.664</v>
      </c>
      <c r="I41" s="52">
        <v>42792.664</v>
      </c>
      <c r="J41" s="52">
        <v>42792.664</v>
      </c>
      <c r="K41" s="53" t="s">
        <v>55</v>
      </c>
      <c r="L41" s="53" t="s">
        <v>56</v>
      </c>
      <c r="M41" s="53" t="s">
        <v>79</v>
      </c>
    </row>
    <row r="42" ht="13.5" thickTop="1"/>
  </sheetData>
  <printOptions/>
  <pageMargins left="0.29" right="0.23" top="1" bottom="0.22" header="0" footer="0"/>
  <pageSetup fitToHeight="0" fitToWidth="1" horizontalDpi="150" verticalDpi="150" orientation="landscape" paperSize="9" scale="73"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Medio Ambiente Rural y Marino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SGICST</dc:creator>
  <cp:keywords/>
  <dc:description/>
  <cp:lastModifiedBy>cau</cp:lastModifiedBy>
  <cp:lastPrinted>2014-02-04T10:20:19Z</cp:lastPrinted>
  <dcterms:created xsi:type="dcterms:W3CDTF">2013-11-19T11:56:13Z</dcterms:created>
  <dcterms:modified xsi:type="dcterms:W3CDTF">2014-02-11T12:33:36Z</dcterms:modified>
  <cp:category/>
  <cp:version/>
  <cp:contentType/>
  <cp:contentStatus/>
</cp:coreProperties>
</file>